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_orcamentaria" sheetId="1" state="visible" r:id="rId3"/>
  </sheets>
  <definedNames>
    <definedName function="false" hidden="false" name="JR_PAGE_ANCHOR_0_1" vbProcedure="false">planilha_orcamentaria!$A$1</definedName>
    <definedName function="false" hidden="false" name="VALOR_TOTAL" vbProcedure="false">planilha_orcamentaria!$H$95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<sst xmlns="http://schemas.openxmlformats.org/spreadsheetml/2006/main" count="393" uniqueCount="258">
  <si>
    <t xml:space="preserve">
</t>
  </si>
  <si>
    <t xml:space="preserve">ITEM</t>
  </si>
  <si>
    <t xml:space="preserve">CÓDIGO</t>
  </si>
  <si>
    <t xml:space="preserve">DESCRIÇÃO</t>
  </si>
  <si>
    <t xml:space="preserve">FONTE</t>
  </si>
  <si>
    <t xml:space="preserve">UND</t>
  </si>
  <si>
    <t xml:space="preserve">QUANTIDADE</t>
  </si>
  <si>
    <t xml:space="preserve">PREÇO
UNITÁRIO R$</t>
  </si>
  <si>
    <t xml:space="preserve">PREÇO
TOTAL R$</t>
  </si>
  <si>
    <t xml:space="preserve">1</t>
  </si>
  <si>
    <t xml:space="preserve">SERVIÇOS PRELIMINARES E COMPLEMENTARES</t>
  </si>
  <si>
    <t xml:space="preserve">1.1</t>
  </si>
  <si>
    <t xml:space="preserve">02.08.050</t>
  </si>
  <si>
    <t xml:space="preserve">PLACA DE OBRA EM LONA COM IMPRESSÃO DIGITAL E ESTRUTURA EM MADEIRA</t>
  </si>
  <si>
    <t xml:space="preserve">CDHU</t>
  </si>
  <si>
    <t xml:space="preserve">M2</t>
  </si>
  <si>
    <t xml:space="preserve">1.2</t>
  </si>
  <si>
    <t xml:space="preserve">02.05.202</t>
  </si>
  <si>
    <t xml:space="preserve">ANDAIME TORRE METÁLICO (1,5 X 1,5 M) COM PISO METÁLICO</t>
  </si>
  <si>
    <t xml:space="preserve">MXMES</t>
  </si>
  <si>
    <t xml:space="preserve">1.3</t>
  </si>
  <si>
    <t xml:space="preserve">02.02.150</t>
  </si>
  <si>
    <t xml:space="preserve">LOCAÇÃO DE CONTAINER TIPO DEPÓSITO - ÁREA MÍNIMA DE 13,80 M²</t>
  </si>
  <si>
    <t xml:space="preserve">UNMES</t>
  </si>
  <si>
    <t xml:space="preserve">2</t>
  </si>
  <si>
    <t xml:space="preserve">DEMOLIÇÃO</t>
  </si>
  <si>
    <t xml:space="preserve">2.1</t>
  </si>
  <si>
    <t xml:space="preserve">FECHAMENTOS</t>
  </si>
  <si>
    <t xml:space="preserve">2.1.1</t>
  </si>
  <si>
    <t xml:space="preserve">97621</t>
  </si>
  <si>
    <t xml:space="preserve">DEMOLIÇÃO DE ALVENARIA DE BLOCO FURADO, DE FORMA MANUAL, COM REAPROVEITAMENTO. AF_09/2023</t>
  </si>
  <si>
    <t xml:space="preserve">SINAPI</t>
  </si>
  <si>
    <t xml:space="preserve">M3</t>
  </si>
  <si>
    <t xml:space="preserve">2.2</t>
  </si>
  <si>
    <t xml:space="preserve">REVESTIMENTOS</t>
  </si>
  <si>
    <t xml:space="preserve">2.2.1</t>
  </si>
  <si>
    <t xml:space="preserve">PISOS</t>
  </si>
  <si>
    <t xml:space="preserve">2.2.1.1</t>
  </si>
  <si>
    <t xml:space="preserve">97634</t>
  </si>
  <si>
    <t xml:space="preserve">DEMOLIÇÃO DE REVESTIMENTO CERÂMICO, DE FORMA MECANIZADA COM MARTELETE, SEM REAPROVEITAMENTO. AF_09/2023</t>
  </si>
  <si>
    <t xml:space="preserve">2.2.1.2</t>
  </si>
  <si>
    <t xml:space="preserve">90440</t>
  </si>
  <si>
    <t xml:space="preserve">FURO MECANIZADO EM CONCRETO, COM MARTELO DEMOLIDOR, PARA INSTALAÇÕES HIDRÁULICAS, DIÂMETROS MAIORES QUE 40 MM E MENORES OU IGUAIS A 75 MM. AF_09/2023</t>
  </si>
  <si>
    <t xml:space="preserve">UN</t>
  </si>
  <si>
    <t xml:space="preserve">2.2.1.3</t>
  </si>
  <si>
    <t xml:space="preserve">90441</t>
  </si>
  <si>
    <t xml:space="preserve">FURO MECANIZADO EM CONCRETO, COM MARTELO DEMOLIDOR, PARA INSTALAÇÕES HIDRÁULICAS, DIÂMETROS MAIORES QUE 75 MM E MENORES OU IGUAIS A 150 MM. AF_09/2023</t>
  </si>
  <si>
    <t xml:space="preserve">2.2.2</t>
  </si>
  <si>
    <t xml:space="preserve">PAREDES</t>
  </si>
  <si>
    <t xml:space="preserve">2.2.2.1</t>
  </si>
  <si>
    <t xml:space="preserve">2.2.2.2</t>
  </si>
  <si>
    <t xml:space="preserve">104791</t>
  </si>
  <si>
    <t xml:space="preserve">DEMOLIÇÃO DE ARGAMASSAS, DE FORMA DE FORMA MECANIZADA COM MARTELETE, SEM REAPROVEITAMENTO. AF_09/2023</t>
  </si>
  <si>
    <t xml:space="preserve">2.2.2.3</t>
  </si>
  <si>
    <t xml:space="preserve">03.10.140</t>
  </si>
  <si>
    <t xml:space="preserve">REMOÇÃO DE PINTURA EM MASSA COM LIXAMENTO</t>
  </si>
  <si>
    <t xml:space="preserve">2.2.3</t>
  </si>
  <si>
    <t xml:space="preserve">ESQUADRIAS</t>
  </si>
  <si>
    <t xml:space="preserve">2.2.3.1</t>
  </si>
  <si>
    <t xml:space="preserve">03.10.100</t>
  </si>
  <si>
    <t xml:space="preserve">REMOÇÃO DE PINTURA EM SUPERFÍCIES DE MADEIRA E/OU METÁLICAS COM LIXAMENTO (JANELAS)</t>
  </si>
  <si>
    <t xml:space="preserve">2.3</t>
  </si>
  <si>
    <t xml:space="preserve">FORRO</t>
  </si>
  <si>
    <t xml:space="preserve">2.3.1</t>
  </si>
  <si>
    <t xml:space="preserve">97640</t>
  </si>
  <si>
    <t xml:space="preserve">REMOÇÃO DE FORROS DE DRYWALL, PVC E FIBROMINERAL, DE FORMA MANUAL, SEM REAPROVEITAMENTO. AF_09/2023</t>
  </si>
  <si>
    <t xml:space="preserve">2.4</t>
  </si>
  <si>
    <t xml:space="preserve">ACESSÓRIOS</t>
  </si>
  <si>
    <t xml:space="preserve">2.4.1</t>
  </si>
  <si>
    <t xml:space="preserve">04.11.020</t>
  </si>
  <si>
    <t xml:space="preserve">RETIRADA DE APARELHO SANITÁRIO OU GERAIS EXISTENTES NA EDIFICAÇÃO, INCLUINDO ACESSÓRIOS</t>
  </si>
  <si>
    <t xml:space="preserve">2.5</t>
  </si>
  <si>
    <t xml:space="preserve">DIVISÓRIAS E BANCADAS</t>
  </si>
  <si>
    <t xml:space="preserve">2.5.1</t>
  </si>
  <si>
    <t xml:space="preserve">04.01.060</t>
  </si>
  <si>
    <t xml:space="preserve">RETIRADA DE DIVISÓRIA EM PLACA DE CONCRETO, GRANITO, GRANILITE OU MÁRMORE</t>
  </si>
  <si>
    <t xml:space="preserve">2.5.2</t>
  </si>
  <si>
    <t xml:space="preserve">04.11.030</t>
  </si>
  <si>
    <t xml:space="preserve">RETIRADA DE BANCADA INCLUINDO PERTENCES</t>
  </si>
  <si>
    <t xml:space="preserve">2.6</t>
  </si>
  <si>
    <t xml:space="preserve">2.6.1</t>
  </si>
  <si>
    <t xml:space="preserve">97644</t>
  </si>
  <si>
    <t xml:space="preserve">REMOÇÃO DE PORTAS, DE FORMA MANUAL, SEM REAPROVEITAMENTO. AF_09/2023</t>
  </si>
  <si>
    <t xml:space="preserve">3</t>
  </si>
  <si>
    <t xml:space="preserve">CONSTRUÇÃO</t>
  </si>
  <si>
    <t xml:space="preserve">3.1</t>
  </si>
  <si>
    <t xml:space="preserve">3.1.1</t>
  </si>
  <si>
    <t xml:space="preserve">96359</t>
  </si>
  <si>
    <t xml:space="preserve">PAREDE COM SISTEMA EM CHAPAS DE GESSO PARA DRYWALL, USO INTERNO, COM DUAS FACES SIMPLES E ESTRUTURA METÁLICA COM GUIAS SIMPLES. AF_07/2023_PS</t>
  </si>
  <si>
    <t xml:space="preserve">3.1.2</t>
  </si>
  <si>
    <t xml:space="preserve">23.08.110</t>
  </si>
  <si>
    <t xml:space="preserve">PAINEL EM COMPENSADO NAVAL, ESPESSURA DE 25 MM</t>
  </si>
  <si>
    <t xml:space="preserve">3.2</t>
  </si>
  <si>
    <t xml:space="preserve">3.2.1</t>
  </si>
  <si>
    <t xml:space="preserve">3.2.1.1</t>
  </si>
  <si>
    <t xml:space="preserve">17.01.060</t>
  </si>
  <si>
    <t xml:space="preserve">REGULARIZAÇÃO DE PISO COM NATA DE CIMENTO E ADESIVO DE ALTO DESEMPENHO</t>
  </si>
  <si>
    <t xml:space="preserve">3.2.1.2</t>
  </si>
  <si>
    <t xml:space="preserve">98555</t>
  </si>
  <si>
    <t xml:space="preserve">IMPERMEABILIZAÇÃO DE SUPERFÍCIE COM ARGAMASSA POLIMÉRICA / MEMBRANA ACRÍLICA, 3 DEMÃOS. AF_09/2023</t>
  </si>
  <si>
    <t xml:space="preserve">3.2.1.3</t>
  </si>
  <si>
    <t xml:space="preserve">18.08.152</t>
  </si>
  <si>
    <t xml:space="preserve">REVESTIMENTO EM PORCELANATO TÉCNICO NATURAL PARA ÁREA INTERNA E AMBIENTE COM ACESSO AO EXTERIOR, GRUPO DE ABSORÇÃO BIA, ASSENTADO COM ARGAMASSA COLANTE INDUSTRIALIZADA, REJUNTADO</t>
  </si>
  <si>
    <t xml:space="preserve">3.2.1.4</t>
  </si>
  <si>
    <t xml:space="preserve">19.01.062</t>
  </si>
  <si>
    <t xml:space="preserve">PEITORIL E/OU SOLEIRA EM GRANITO, ESPESSURA DE 2 CM E LARGURA ATÉ 20 CM, ACABAMENTO POLIDO</t>
  </si>
  <si>
    <t xml:space="preserve">M</t>
  </si>
  <si>
    <t xml:space="preserve">3.2.2</t>
  </si>
  <si>
    <t xml:space="preserve">3.2.2.1</t>
  </si>
  <si>
    <t xml:space="preserve">87528</t>
  </si>
  <si>
    <t xml:space="preserve">EMBOÇO, EM ARGAMASSA TRAÇO 1:2:8, PREPARO MANUAL, APLICADO MANUALMENTE EM PAREDES INTERNAS DE AMBIENTES COM ÁREA MENOR QUE 5M², E = 17,5MM, COM TALISCAS. AF_03/2024</t>
  </si>
  <si>
    <t xml:space="preserve">3.2.2.2</t>
  </si>
  <si>
    <t xml:space="preserve">3.2.2.3</t>
  </si>
  <si>
    <t xml:space="preserve">87273</t>
  </si>
  <si>
    <t xml:space="preserve">REVESTIMENTO CERÂMICO PARA PAREDES INTERNAS COM PLACAS TIPO ESMALTADA DE DIMENSÕES 33X45 CM APLICADAS NA ALTURA INTEIRA DAS PAREDES. AF_02/2023_PE</t>
  </si>
  <si>
    <t xml:space="preserve">3.2.2.4</t>
  </si>
  <si>
    <t xml:space="preserve">88489</t>
  </si>
  <si>
    <t xml:space="preserve">PINTURA LÁTEX ACRÍLICA PREMIUM, APLICAÇÃO MANUAL EM PAREDES, DUAS DEMÃOS. AF_04/2023</t>
  </si>
  <si>
    <t xml:space="preserve">3.3</t>
  </si>
  <si>
    <t xml:space="preserve">3.3.1</t>
  </si>
  <si>
    <t xml:space="preserve">25.02.310</t>
  </si>
  <si>
    <t xml:space="preserve">PORTA DE ABRIR EM ALUMÍNIO TIPO LAMBRI, SOB MEDIDA - COR BRANCA</t>
  </si>
  <si>
    <t xml:space="preserve">3.3.2</t>
  </si>
  <si>
    <t xml:space="preserve">28.01.070</t>
  </si>
  <si>
    <t xml:space="preserve">FERRAGEM COMPLETA PARA PORTA DE BOX DE WC TIPO LIVRE/OCUPADO</t>
  </si>
  <si>
    <t xml:space="preserve">CJ</t>
  </si>
  <si>
    <t xml:space="preserve">3.3.3</t>
  </si>
  <si>
    <t xml:space="preserve">05.01.108</t>
  </si>
  <si>
    <t xml:space="preserve">PM-76 PORTA SARRAFEADA MACICA SANIT. ACESSIVEL BAT. MAD.</t>
  </si>
  <si>
    <t xml:space="preserve">SP EDUCAÇÃO</t>
  </si>
  <si>
    <t xml:space="preserve">3.3.4</t>
  </si>
  <si>
    <t xml:space="preserve">100760</t>
  </si>
  <si>
    <t xml:space="preserve">PINTURA COM TINTA ALQUÍDICA DE ACABAMENTO (ESMALTE SINTÉTICO BRILHANTE) APLICADA A ROLO OU PINCEL SOBRE SUPERFÍCIES METÁLICAS (EXCETO PERFIL) EXECUTADO EM OBRA (02 DEMÃOS). AF_01/2020 (JANELAS)</t>
  </si>
  <si>
    <t xml:space="preserve">3.3.5</t>
  </si>
  <si>
    <t xml:space="preserve">102219</t>
  </si>
  <si>
    <t xml:space="preserve">PINTURA TINTA DE ACABAMENTO (PIGMENTADA) ESMALTE SINTÉTICO ACETINADO EM MADEIRA, 2 DEMÃOS. AF_01/2021 (PORTAS DE MADEIRA)</t>
  </si>
  <si>
    <t xml:space="preserve">3.4</t>
  </si>
  <si>
    <t xml:space="preserve">FORROS</t>
  </si>
  <si>
    <t xml:space="preserve">3.4.1</t>
  </si>
  <si>
    <t xml:space="preserve">22.03.140</t>
  </si>
  <si>
    <t xml:space="preserve">FORRO EM FIBRA MINERAL NRC 0.65, EM PLACAS ACÚSTICAS REMOVÍVEIS DE 625MM X 625MM</t>
  </si>
  <si>
    <t xml:space="preserve">3.5</t>
  </si>
  <si>
    <t xml:space="preserve">3.5.1</t>
  </si>
  <si>
    <t xml:space="preserve">102253</t>
  </si>
  <si>
    <t xml:space="preserve">DIVISORIA SANITÁRIA, TIPO CABINE, EM GRANITO CINZA POLIDO, ESP = 3CM, ASSENTADO COM ARGAMASSA COLANTE AC III-E, EXCLUSIVE FERRAGENS. AF_01/2021</t>
  </si>
  <si>
    <t xml:space="preserve">3.5.2</t>
  </si>
  <si>
    <t xml:space="preserve">44.02.062</t>
  </si>
  <si>
    <t xml:space="preserve">TAMPO/BANCADA EM GRANITO, COM FRONTÃO, ESPESSURA DE 2 CM, ACABAMENTO POLIDO</t>
  </si>
  <si>
    <t xml:space="preserve">3.5.3</t>
  </si>
  <si>
    <t xml:space="preserve">100862</t>
  </si>
  <si>
    <t xml:space="preserve">SUPORTE MÃO FRANCESA EM ACO, ABAS IGUAIS 40 CM, CAPACIDADE MINIMA 70 KG, BRANCO - FORNECIMENTO E INSTALAÇÃO. AF_01/2020</t>
  </si>
  <si>
    <t xml:space="preserve">3.6</t>
  </si>
  <si>
    <t xml:space="preserve">3.6.1</t>
  </si>
  <si>
    <t xml:space="preserve">86932</t>
  </si>
  <si>
    <t xml:space="preserve">VASO SANITÁRIO SIFONADO COM CAIXA ACOPLADA LOUÇA BRANCA - PADRÃO MÉDIO, INCLUSO ENGATE FLEXÍVEL EM METAL CROMADO, 1/2 X 40CM - FORNECIMENTO E INSTALAÇÃO. AF_01/2020</t>
  </si>
  <si>
    <t xml:space="preserve">3.6.2</t>
  </si>
  <si>
    <t xml:space="preserve">100858</t>
  </si>
  <si>
    <t xml:space="preserve">MICTÓRIO SIFONADO LOUÇA BRANCA - PADRÃO MÉDIO - FORNECIMENTO E INSTALAÇÃO. AF_01/2020</t>
  </si>
  <si>
    <t xml:space="preserve">3.6.3</t>
  </si>
  <si>
    <t xml:space="preserve">COT 04</t>
  </si>
  <si>
    <t xml:space="preserve">SENSOR DESCARGA SANITÁRIO MICTORIO ACIONADOR AUTOMÁTICO</t>
  </si>
  <si>
    <t xml:space="preserve">3.6.4</t>
  </si>
  <si>
    <t xml:space="preserve">44.03.050</t>
  </si>
  <si>
    <t xml:space="preserve">DISPENSER PAPEL HIGIÊNICO EM ABS PARA ROLÃO 300 / 600 M, COM VISOR</t>
  </si>
  <si>
    <t xml:space="preserve">3.6.5</t>
  </si>
  <si>
    <t xml:space="preserve">08.16.054</t>
  </si>
  <si>
    <t xml:space="preserve">BR-08 BACIA PARA SANITARIO ACESSIVEL</t>
  </si>
  <si>
    <t xml:space="preserve">3.6.6</t>
  </si>
  <si>
    <t xml:space="preserve">08.16.055</t>
  </si>
  <si>
    <t xml:space="preserve">BR-09 LAVATORIO ACESSIVEL</t>
  </si>
  <si>
    <t xml:space="preserve">3.6.7</t>
  </si>
  <si>
    <t xml:space="preserve">44.03.130</t>
  </si>
  <si>
    <t xml:space="preserve">SABONETEIRA TIPO DISPENSER, PARA REFIL DE 800 ML</t>
  </si>
  <si>
    <t xml:space="preserve">3.6.8</t>
  </si>
  <si>
    <t xml:space="preserve">44.03.010</t>
  </si>
  <si>
    <t xml:space="preserve">DISPENSER TOALHEIRO EM ABS E POLICARBONATO PARA BOBINA DE 20 CM X 200 M, COM ALAVANCA</t>
  </si>
  <si>
    <t xml:space="preserve">3.6.9</t>
  </si>
  <si>
    <t xml:space="preserve">26.04.030</t>
  </si>
  <si>
    <t xml:space="preserve">ESPELHO COMUM DE 3 MM COM MOLDURA EM ALUMÍNIO</t>
  </si>
  <si>
    <t xml:space="preserve">3.6.10</t>
  </si>
  <si>
    <t xml:space="preserve">44.03.360</t>
  </si>
  <si>
    <t xml:space="preserve">DUCHA HIGIÊNICA CROMADA REF. DECA</t>
  </si>
  <si>
    <t xml:space="preserve">3.6.11</t>
  </si>
  <si>
    <t xml:space="preserve">COT 03</t>
  </si>
  <si>
    <t xml:space="preserve">CUBA DE EMBUTIR RETANGULAR EM LOUÇA BRANCA</t>
  </si>
  <si>
    <t xml:space="preserve">3.6.12</t>
  </si>
  <si>
    <t xml:space="preserve">100854</t>
  </si>
  <si>
    <t xml:space="preserve">TORNEIRA CROMADA DE MESA PARA LAVATÓRIO COM SENSOR DE PRESENCA. AF_01/2020 REF. DECA</t>
  </si>
  <si>
    <t xml:space="preserve">3.6.13</t>
  </si>
  <si>
    <t xml:space="preserve">86881</t>
  </si>
  <si>
    <t xml:space="preserve">SIFÃO DO TIPO GARRAFA EM METAL CROMADO 1 X 1.1/2" - FORNECIMENTO E INSTALAÇÃO. AF_01/2020</t>
  </si>
  <si>
    <t xml:space="preserve">3.6.14</t>
  </si>
  <si>
    <t xml:space="preserve">44.03.700</t>
  </si>
  <si>
    <t xml:space="preserve">TORNEIRA DE PAREDE EM ABS, DN 1/2´ OU 3/4´, 15CM</t>
  </si>
  <si>
    <t xml:space="preserve">3.6.15</t>
  </si>
  <si>
    <t xml:space="preserve">86919</t>
  </si>
  <si>
    <t xml:space="preserve">TANQUE DE LOUÇA BRANCA COM COLUNA, 30L OU EQUIVALENTE, INCLUSO SIFÃO FLEXÍVEL EM PVC, VÁLVULA METÁLICA E TORNEIRA DE METAL CROMADO PADRÃO MÉDIO - FORNECIMENTO E INSTALAÇÃO. AF_01/2020</t>
  </si>
  <si>
    <t xml:space="preserve">3.6.16</t>
  </si>
  <si>
    <t xml:space="preserve">30.06.080</t>
  </si>
  <si>
    <t xml:space="preserve">PLACA DE IDENTIFICAÇÃO EM ALUMÍNIO PARA WC, COM DESENHO UNIVERSAL DE ACESSIBILIDADE</t>
  </si>
  <si>
    <t xml:space="preserve">3.6.17</t>
  </si>
  <si>
    <t xml:space="preserve">PLACA DE IDENTIFICAÇÃO EM ALUMÍNIO PARA WC</t>
  </si>
  <si>
    <t xml:space="preserve">3.6.18</t>
  </si>
  <si>
    <t xml:space="preserve">30.06.132</t>
  </si>
  <si>
    <t xml:space="preserve">PLACA DE SINALIZAÇÃO TÁTIL EM POLIESTIRENO COM ALTO RELEVO EM BRAILE, PARA IDENTIFICAÇÃO DE AMBIENTES</t>
  </si>
  <si>
    <t xml:space="preserve">3.6.19</t>
  </si>
  <si>
    <t xml:space="preserve">49.06.196</t>
  </si>
  <si>
    <t xml:space="preserve">GRELHA EM AÇO INOXIDÁVEL COM FECHO ROTATIVO, DN= 150MM</t>
  </si>
  <si>
    <t xml:space="preserve">4</t>
  </si>
  <si>
    <t xml:space="preserve">INSTALAÇÕES HIDRÁULICAS</t>
  </si>
  <si>
    <t xml:space="preserve">4.1</t>
  </si>
  <si>
    <t xml:space="preserve">46.02.070</t>
  </si>
  <si>
    <t xml:space="preserve">TUBO DE PVC RÍGIDO BRANCO PXB COM VIROLA E ANEL DE BORRACHA, LINHA ESGOTO SÉRIE NORMAL, DN= 100 MM, INCLUSIVE CONEXÕES</t>
  </si>
  <si>
    <t xml:space="preserve">4.2</t>
  </si>
  <si>
    <t xml:space="preserve">46.02.050</t>
  </si>
  <si>
    <t xml:space="preserve">TUBO DE PVC RÍGIDO BRANCO PXB COM VIROLA E ANEL DE BORRACHA, LINHA ESGOTO SÉRIE NORMAL, DN= 50 MM, INCLUSIVE CONEXÕES</t>
  </si>
  <si>
    <t xml:space="preserve">4.3</t>
  </si>
  <si>
    <t xml:space="preserve">46.01.020</t>
  </si>
  <si>
    <t xml:space="preserve">TUBO DE PVC RÍGIDO SOLDÁVEL MARROM, DN= 25 MM, (3/4´), INCLUSIVE CONEXÕES</t>
  </si>
  <si>
    <t xml:space="preserve">4.4</t>
  </si>
  <si>
    <t xml:space="preserve">08.10.009</t>
  </si>
  <si>
    <t xml:space="preserve">CAIXA SIFONADA DE PVC DN 150X150X50MM COM GRELHA DE AÇO INOX COM FECHO ROTATIVO.</t>
  </si>
  <si>
    <t xml:space="preserve">5</t>
  </si>
  <si>
    <t xml:space="preserve">INSTALAÇÕES ELÉTRICAS</t>
  </si>
  <si>
    <t xml:space="preserve">5.1</t>
  </si>
  <si>
    <t xml:space="preserve">39.21.020</t>
  </si>
  <si>
    <t xml:space="preserve">CABO DE COBRE FLEXÍVEL DE 2,5 MM², ISOLAMENTO 0,6/1KV - ISOLAÇÃO HEPR 90°C</t>
  </si>
  <si>
    <t xml:space="preserve">5.2</t>
  </si>
  <si>
    <t xml:space="preserve">91981</t>
  </si>
  <si>
    <t xml:space="preserve">INTERRUPTOR BIPOLAR (1 MÓDULO), 10A/250V, INCLUINDO SUPORTE E PLACA - FORNECIMENTO E INSTALAÇÃO. AF_03/2023</t>
  </si>
  <si>
    <t xml:space="preserve">5.3</t>
  </si>
  <si>
    <t xml:space="preserve">38.19.030</t>
  </si>
  <si>
    <t xml:space="preserve">ELETRODUTO DE PVC CORRUGADO FLEXÍVEL LEVE, DIÂMETRO EXTERNO DE 25 MM</t>
  </si>
  <si>
    <t xml:space="preserve">5.4</t>
  </si>
  <si>
    <t xml:space="preserve">41.31.080</t>
  </si>
  <si>
    <t xml:space="preserve">LUMINÁRIA LED QUADRADA DE EMBUTIR COM DIFUSOR TRANSLÚCIDO, 4000 K, FLUXO LUMINOSO DE 800 A 1060 LM, POTÊNCIA DE 9 W A 12 W</t>
  </si>
  <si>
    <t xml:space="preserve">5.5</t>
  </si>
  <si>
    <t xml:space="preserve">30.06.061</t>
  </si>
  <si>
    <t xml:space="preserve">SISTEMA DE ALARME PNE COM INDICADOR AUDIOVISUAL, PARA PESSOAS COM MOBILIDADE REDUZIDA OU CADEIRANTE</t>
  </si>
  <si>
    <t xml:space="preserve">6</t>
  </si>
  <si>
    <t xml:space="preserve">INSTALAÇÕES DE VENTILAÇÃO</t>
  </si>
  <si>
    <t xml:space="preserve">6.1</t>
  </si>
  <si>
    <t xml:space="preserve">43.05.030</t>
  </si>
  <si>
    <t xml:space="preserve">EXAUSTOR ELÉTRICO EM PLÁSTICO, VAZÃO DE 150 A 190M³/H</t>
  </si>
  <si>
    <t xml:space="preserve">6.2</t>
  </si>
  <si>
    <t xml:space="preserve">61.10.310</t>
  </si>
  <si>
    <t xml:space="preserve">DUTO FLEXÍVEL ALUMINIZADO, SEÇÃO CIRCULAR DE 15CM (6´)</t>
  </si>
  <si>
    <t xml:space="preserve">7</t>
  </si>
  <si>
    <t xml:space="preserve">SERVIÇOS FINAIS E COMPLEMENTARES</t>
  </si>
  <si>
    <t xml:space="preserve">7.1</t>
  </si>
  <si>
    <t xml:space="preserve">55.01.020</t>
  </si>
  <si>
    <t xml:space="preserve">LIMPEZA FINAL DA OBRA</t>
  </si>
  <si>
    <t xml:space="preserve">7.2</t>
  </si>
  <si>
    <t xml:space="preserve">05.07.040</t>
  </si>
  <si>
    <t xml:space="preserve">REMOÇÃO DE ENTULHO SEPARADO DE OBRA COM CAÇAMBA METÁLICA - TERRA, ALVENARIA, CONCRETO, ARGAMASSA, MADEIRA, PAPEL, PLÁSTICO OU METAL</t>
  </si>
  <si>
    <t xml:space="preserve">VALOR COM ENCARGOS:</t>
  </si>
  <si>
    <t xml:space="preserve">VALOR BDI TOTAL:</t>
  </si>
  <si>
    <t xml:space="preserve">VALOR TOTAL: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</si>
</sst>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##,##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7"/>
      <color rgb="FF000000"/>
      <name val="Arial"/>
      <family val="2"/>
      <charset val="1"/>
    </font>
    <font>
      <b val="true"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C76" activeCellId="0" sqref="C7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8.34"/>
    <col collapsed="false" customWidth="true" hidden="false" outlineLevel="0" max="3" min="3" style="1" width="34.17"/>
    <col collapsed="false" customWidth="true" hidden="false" outlineLevel="0" max="4" min="4" style="1" width="7.5"/>
    <col collapsed="false" customWidth="true" hidden="false" outlineLevel="0" max="5" min="5" style="1" width="6.67"/>
    <col collapsed="false" customWidth="true" hidden="false" outlineLevel="0" max="6" min="6" style="1" width="8.34"/>
    <col collapsed="false" customWidth="true" hidden="false" outlineLevel="0" max="8" min="7" style="1" width="10"/>
  </cols>
  <sheetData>
    <row r="1" customFormat="false" ht="87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10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2"/>
    </row>
    <row r="3" customFormat="false" ht="22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customFormat="false" ht="20" hidden="false" customHeight="true" outlineLevel="0" collapsed="false">
      <c r="A4" s="5" t="s">
        <v>9</v>
      </c>
      <c r="B4" s="5" t="s">
        <v>10</v>
      </c>
      <c r="C4" s="5"/>
      <c r="D4" s="5"/>
      <c r="E4" s="5"/>
      <c r="F4" s="5"/>
      <c r="G4" s="5"/>
      <c r="H4" s="6" t="n">
        <f aca="false">ROUND(SUM(H5:H7),2)</f>
        <v>0</v>
      </c>
    </row>
    <row r="5" customFormat="false" ht="15" hidden="false" customHeight="false" outlineLevel="0" collapsed="false">
      <c r="A5" s="7" t="s">
        <v>11</v>
      </c>
      <c r="B5" s="8" t="s">
        <v>12</v>
      </c>
      <c r="C5" s="9" t="s">
        <v>13</v>
      </c>
      <c r="D5" s="8" t="s">
        <v>14</v>
      </c>
      <c r="E5" s="8" t="s">
        <v>15</v>
      </c>
      <c r="F5" s="10" t="n">
        <v>3</v>
      </c>
      <c r="G5" s="10"/>
      <c r="H5" s="11" t="n">
        <f aca="false">ROUND(ROUND(F5,2)*ROUND(G5,2),2)</f>
        <v>0</v>
      </c>
    </row>
    <row r="6" customFormat="false" ht="15" hidden="false" customHeight="false" outlineLevel="0" collapsed="false">
      <c r="A6" s="7" t="s">
        <v>16</v>
      </c>
      <c r="B6" s="8" t="s">
        <v>17</v>
      </c>
      <c r="C6" s="9" t="s">
        <v>18</v>
      </c>
      <c r="D6" s="8" t="s">
        <v>14</v>
      </c>
      <c r="E6" s="8" t="s">
        <v>19</v>
      </c>
      <c r="F6" s="10" t="n">
        <v>16</v>
      </c>
      <c r="G6" s="10"/>
      <c r="H6" s="11" t="n">
        <f aca="false">ROUND(ROUND(F6,2)*ROUND(G6,2),2)</f>
        <v>0</v>
      </c>
    </row>
    <row r="7" customFormat="false" ht="15" hidden="false" customHeight="false" outlineLevel="0" collapsed="false">
      <c r="A7" s="7" t="s">
        <v>20</v>
      </c>
      <c r="B7" s="8" t="s">
        <v>21</v>
      </c>
      <c r="C7" s="9" t="s">
        <v>22</v>
      </c>
      <c r="D7" s="8" t="s">
        <v>14</v>
      </c>
      <c r="E7" s="8" t="s">
        <v>23</v>
      </c>
      <c r="F7" s="10" t="n">
        <v>3</v>
      </c>
      <c r="G7" s="10"/>
      <c r="H7" s="11" t="n">
        <f aca="false">ROUND(ROUND(F7,2)*ROUND(G7,2),2)</f>
        <v>0</v>
      </c>
    </row>
    <row r="8" customFormat="false" ht="20" hidden="false" customHeight="true" outlineLevel="0" collapsed="false">
      <c r="A8" s="5" t="s">
        <v>24</v>
      </c>
      <c r="B8" s="5" t="s">
        <v>25</v>
      </c>
      <c r="C8" s="5"/>
      <c r="D8" s="5"/>
      <c r="E8" s="5"/>
      <c r="F8" s="5"/>
      <c r="G8" s="5"/>
      <c r="H8" s="6" t="n">
        <f aca="false">ROUND(H9+H11+H22+H24+H26+H29,2)</f>
        <v>0</v>
      </c>
    </row>
    <row r="9" customFormat="false" ht="20" hidden="false" customHeight="true" outlineLevel="0" collapsed="false">
      <c r="A9" s="5" t="s">
        <v>26</v>
      </c>
      <c r="B9" s="5" t="s">
        <v>27</v>
      </c>
      <c r="C9" s="5"/>
      <c r="D9" s="5"/>
      <c r="E9" s="5"/>
      <c r="F9" s="5"/>
      <c r="G9" s="5"/>
      <c r="H9" s="6" t="n">
        <f aca="false">ROUND(SUM(H10:H10),2)</f>
        <v>0</v>
      </c>
    </row>
    <row r="10" customFormat="false" ht="15" hidden="false" customHeight="false" outlineLevel="0" collapsed="false">
      <c r="A10" s="7" t="s">
        <v>28</v>
      </c>
      <c r="B10" s="8" t="s">
        <v>29</v>
      </c>
      <c r="C10" s="9" t="s">
        <v>30</v>
      </c>
      <c r="D10" s="8" t="s">
        <v>31</v>
      </c>
      <c r="E10" s="8" t="s">
        <v>32</v>
      </c>
      <c r="F10" s="10" t="n">
        <v>10.46</v>
      </c>
      <c r="G10" s="10"/>
      <c r="H10" s="11" t="n">
        <f aca="false">ROUND(ROUND(F10,2)*ROUND(G10,2),2)</f>
        <v>0</v>
      </c>
    </row>
    <row r="11" customFormat="false" ht="20" hidden="false" customHeight="true" outlineLevel="0" collapsed="false">
      <c r="A11" s="5" t="s">
        <v>33</v>
      </c>
      <c r="B11" s="5" t="s">
        <v>34</v>
      </c>
      <c r="C11" s="5"/>
      <c r="D11" s="5"/>
      <c r="E11" s="5"/>
      <c r="F11" s="5"/>
      <c r="G11" s="5"/>
      <c r="H11" s="6" t="n">
        <f aca="false">ROUND(H12+H16+H20,2)</f>
        <v>0</v>
      </c>
    </row>
    <row r="12" customFormat="false" ht="20" hidden="false" customHeight="true" outlineLevel="0" collapsed="false">
      <c r="A12" s="5" t="s">
        <v>35</v>
      </c>
      <c r="B12" s="5" t="s">
        <v>36</v>
      </c>
      <c r="C12" s="5"/>
      <c r="D12" s="5"/>
      <c r="E12" s="5"/>
      <c r="F12" s="5"/>
      <c r="G12" s="5"/>
      <c r="H12" s="6" t="n">
        <f aca="false">ROUND(SUM(H13:H15),2)</f>
        <v>0</v>
      </c>
    </row>
    <row r="13" customFormat="false" ht="21.6" hidden="false" customHeight="false" outlineLevel="0" collapsed="false">
      <c r="A13" s="7" t="s">
        <v>37</v>
      </c>
      <c r="B13" s="8" t="s">
        <v>38</v>
      </c>
      <c r="C13" s="9" t="s">
        <v>39</v>
      </c>
      <c r="D13" s="8" t="s">
        <v>31</v>
      </c>
      <c r="E13" s="8" t="s">
        <v>15</v>
      </c>
      <c r="F13" s="10" t="n">
        <v>445.36</v>
      </c>
      <c r="G13" s="10"/>
      <c r="H13" s="11" t="n">
        <f aca="false">ROUND(ROUND(F13,2)*ROUND(G13,2),2)</f>
        <v>0</v>
      </c>
    </row>
    <row r="14" customFormat="false" ht="28.35" hidden="false" customHeight="false" outlineLevel="0" collapsed="false">
      <c r="A14" s="7" t="s">
        <v>40</v>
      </c>
      <c r="B14" s="8" t="s">
        <v>41</v>
      </c>
      <c r="C14" s="9" t="s">
        <v>42</v>
      </c>
      <c r="D14" s="8" t="s">
        <v>31</v>
      </c>
      <c r="E14" s="8" t="s">
        <v>43</v>
      </c>
      <c r="F14" s="10" t="n">
        <v>64</v>
      </c>
      <c r="G14" s="10"/>
      <c r="H14" s="11" t="n">
        <f aca="false">ROUND(ROUND(F14,2)*ROUND(G14,2),2)</f>
        <v>0</v>
      </c>
    </row>
    <row r="15" customFormat="false" ht="28.35" hidden="false" customHeight="false" outlineLevel="0" collapsed="false">
      <c r="A15" s="7" t="s">
        <v>44</v>
      </c>
      <c r="B15" s="8" t="s">
        <v>45</v>
      </c>
      <c r="C15" s="9" t="s">
        <v>46</v>
      </c>
      <c r="D15" s="8" t="s">
        <v>31</v>
      </c>
      <c r="E15" s="8" t="s">
        <v>43</v>
      </c>
      <c r="F15" s="10" t="n">
        <v>35</v>
      </c>
      <c r="G15" s="10"/>
      <c r="H15" s="11" t="n">
        <f aca="false">ROUND(ROUND(F15,2)*ROUND(G15,2),2)</f>
        <v>0</v>
      </c>
    </row>
    <row r="16" customFormat="false" ht="20" hidden="false" customHeight="true" outlineLevel="0" collapsed="false">
      <c r="A16" s="5" t="s">
        <v>47</v>
      </c>
      <c r="B16" s="5" t="s">
        <v>48</v>
      </c>
      <c r="C16" s="5"/>
      <c r="D16" s="5"/>
      <c r="E16" s="5"/>
      <c r="F16" s="5"/>
      <c r="G16" s="5"/>
      <c r="H16" s="6" t="n">
        <f aca="false">ROUND(SUM(H17:H19),2)</f>
        <v>0</v>
      </c>
    </row>
    <row r="17" customFormat="false" ht="21.6" hidden="false" customHeight="false" outlineLevel="0" collapsed="false">
      <c r="A17" s="7" t="s">
        <v>49</v>
      </c>
      <c r="B17" s="8" t="s">
        <v>38</v>
      </c>
      <c r="C17" s="9" t="s">
        <v>39</v>
      </c>
      <c r="D17" s="8" t="s">
        <v>31</v>
      </c>
      <c r="E17" s="8" t="s">
        <v>15</v>
      </c>
      <c r="F17" s="10" t="n">
        <v>883.21</v>
      </c>
      <c r="G17" s="10"/>
      <c r="H17" s="11" t="n">
        <f aca="false">ROUND(ROUND(F17,2)*ROUND(G17,2),2)</f>
        <v>0</v>
      </c>
    </row>
    <row r="18" customFormat="false" ht="21.6" hidden="false" customHeight="false" outlineLevel="0" collapsed="false">
      <c r="A18" s="7" t="s">
        <v>50</v>
      </c>
      <c r="B18" s="8" t="s">
        <v>51</v>
      </c>
      <c r="C18" s="9" t="s">
        <v>52</v>
      </c>
      <c r="D18" s="8" t="s">
        <v>31</v>
      </c>
      <c r="E18" s="8" t="s">
        <v>15</v>
      </c>
      <c r="F18" s="10" t="n">
        <v>540.27</v>
      </c>
      <c r="G18" s="10"/>
      <c r="H18" s="11" t="n">
        <f aca="false">ROUND(ROUND(F18,2)*ROUND(G18,2),2)</f>
        <v>0</v>
      </c>
    </row>
    <row r="19" customFormat="false" ht="15" hidden="false" customHeight="false" outlineLevel="0" collapsed="false">
      <c r="A19" s="7" t="s">
        <v>53</v>
      </c>
      <c r="B19" s="8" t="s">
        <v>54</v>
      </c>
      <c r="C19" s="9" t="s">
        <v>55</v>
      </c>
      <c r="D19" s="8" t="s">
        <v>14</v>
      </c>
      <c r="E19" s="8" t="s">
        <v>15</v>
      </c>
      <c r="F19" s="10" t="n">
        <v>246.52</v>
      </c>
      <c r="G19" s="10"/>
      <c r="H19" s="11" t="n">
        <f aca="false">ROUND(ROUND(F19,2)*ROUND(G19,2),2)</f>
        <v>0</v>
      </c>
    </row>
    <row r="20" customFormat="false" ht="20" hidden="false" customHeight="true" outlineLevel="0" collapsed="false">
      <c r="A20" s="5" t="s">
        <v>56</v>
      </c>
      <c r="B20" s="5" t="s">
        <v>57</v>
      </c>
      <c r="C20" s="5"/>
      <c r="D20" s="5"/>
      <c r="E20" s="5"/>
      <c r="F20" s="5"/>
      <c r="G20" s="5"/>
      <c r="H20" s="6" t="n">
        <f aca="false">ROUND(SUM(H21:H21),2)</f>
        <v>0</v>
      </c>
    </row>
    <row r="21" customFormat="false" ht="15" hidden="false" customHeight="false" outlineLevel="0" collapsed="false">
      <c r="A21" s="7" t="s">
        <v>58</v>
      </c>
      <c r="B21" s="8" t="s">
        <v>59</v>
      </c>
      <c r="C21" s="9" t="s">
        <v>60</v>
      </c>
      <c r="D21" s="8" t="s">
        <v>14</v>
      </c>
      <c r="E21" s="8" t="s">
        <v>15</v>
      </c>
      <c r="F21" s="10" t="n">
        <v>14.7</v>
      </c>
      <c r="G21" s="10"/>
      <c r="H21" s="11" t="n">
        <f aca="false">ROUND(ROUND(F21,2)*ROUND(G21,2),2)</f>
        <v>0</v>
      </c>
    </row>
    <row r="22" customFormat="false" ht="20" hidden="false" customHeight="true" outlineLevel="0" collapsed="false">
      <c r="A22" s="5" t="s">
        <v>61</v>
      </c>
      <c r="B22" s="5" t="s">
        <v>62</v>
      </c>
      <c r="C22" s="5"/>
      <c r="D22" s="5"/>
      <c r="E22" s="5"/>
      <c r="F22" s="5"/>
      <c r="G22" s="5"/>
      <c r="H22" s="6" t="n">
        <f aca="false">ROUND(SUM(H23:H23),2)</f>
        <v>0</v>
      </c>
    </row>
    <row r="23" customFormat="false" ht="15" hidden="false" customHeight="false" outlineLevel="0" collapsed="false">
      <c r="A23" s="7" t="s">
        <v>63</v>
      </c>
      <c r="B23" s="8" t="s">
        <v>64</v>
      </c>
      <c r="C23" s="9" t="s">
        <v>65</v>
      </c>
      <c r="D23" s="8" t="s">
        <v>31</v>
      </c>
      <c r="E23" s="8" t="s">
        <v>15</v>
      </c>
      <c r="F23" s="10" t="n">
        <v>445.36</v>
      </c>
      <c r="G23" s="10"/>
      <c r="H23" s="11" t="n">
        <f aca="false">ROUND(ROUND(F23,2)*ROUND(G23,2),2)</f>
        <v>0</v>
      </c>
    </row>
    <row r="24" customFormat="false" ht="20" hidden="false" customHeight="true" outlineLevel="0" collapsed="false">
      <c r="A24" s="5" t="s">
        <v>66</v>
      </c>
      <c r="B24" s="5" t="s">
        <v>67</v>
      </c>
      <c r="C24" s="5"/>
      <c r="D24" s="5"/>
      <c r="E24" s="5"/>
      <c r="F24" s="5"/>
      <c r="G24" s="5"/>
      <c r="H24" s="6" t="n">
        <f aca="false">ROUND(SUM(H25:H25),2)</f>
        <v>0</v>
      </c>
    </row>
    <row r="25" customFormat="false" ht="15" hidden="false" customHeight="false" outlineLevel="0" collapsed="false">
      <c r="A25" s="7" t="s">
        <v>68</v>
      </c>
      <c r="B25" s="8" t="s">
        <v>69</v>
      </c>
      <c r="C25" s="9" t="s">
        <v>70</v>
      </c>
      <c r="D25" s="8" t="s">
        <v>14</v>
      </c>
      <c r="E25" s="8" t="s">
        <v>43</v>
      </c>
      <c r="F25" s="10" t="n">
        <v>163</v>
      </c>
      <c r="G25" s="10"/>
      <c r="H25" s="11" t="n">
        <f aca="false">ROUND(ROUND(F25,2)*ROUND(G25,2),2)</f>
        <v>0</v>
      </c>
    </row>
    <row r="26" customFormat="false" ht="20" hidden="false" customHeight="true" outlineLevel="0" collapsed="false">
      <c r="A26" s="5" t="s">
        <v>71</v>
      </c>
      <c r="B26" s="5" t="s">
        <v>72</v>
      </c>
      <c r="C26" s="5"/>
      <c r="D26" s="5"/>
      <c r="E26" s="5"/>
      <c r="F26" s="5"/>
      <c r="G26" s="5"/>
      <c r="H26" s="6" t="n">
        <f aca="false">ROUND(SUM(H27:H28),2)</f>
        <v>0</v>
      </c>
    </row>
    <row r="27" customFormat="false" ht="15" hidden="false" customHeight="false" outlineLevel="0" collapsed="false">
      <c r="A27" s="7" t="s">
        <v>73</v>
      </c>
      <c r="B27" s="8" t="s">
        <v>74</v>
      </c>
      <c r="C27" s="9" t="s">
        <v>75</v>
      </c>
      <c r="D27" s="8" t="s">
        <v>14</v>
      </c>
      <c r="E27" s="8" t="s">
        <v>15</v>
      </c>
      <c r="F27" s="10" t="n">
        <v>255.59</v>
      </c>
      <c r="G27" s="10"/>
      <c r="H27" s="11" t="n">
        <f aca="false">ROUND(ROUND(F27,2)*ROUND(G27,2),2)</f>
        <v>0</v>
      </c>
    </row>
    <row r="28" customFormat="false" ht="15" hidden="false" customHeight="false" outlineLevel="0" collapsed="false">
      <c r="A28" s="7" t="s">
        <v>76</v>
      </c>
      <c r="B28" s="8" t="s">
        <v>77</v>
      </c>
      <c r="C28" s="9" t="s">
        <v>78</v>
      </c>
      <c r="D28" s="8" t="s">
        <v>14</v>
      </c>
      <c r="E28" s="8" t="s">
        <v>15</v>
      </c>
      <c r="F28" s="10" t="n">
        <v>32.5</v>
      </c>
      <c r="G28" s="10"/>
      <c r="H28" s="11" t="n">
        <f aca="false">ROUND(ROUND(F28,2)*ROUND(G28,2),2)</f>
        <v>0</v>
      </c>
    </row>
    <row r="29" customFormat="false" ht="20" hidden="false" customHeight="true" outlineLevel="0" collapsed="false">
      <c r="A29" s="5" t="s">
        <v>79</v>
      </c>
      <c r="B29" s="5" t="s">
        <v>57</v>
      </c>
      <c r="C29" s="5"/>
      <c r="D29" s="5"/>
      <c r="E29" s="5"/>
      <c r="F29" s="5"/>
      <c r="G29" s="5"/>
      <c r="H29" s="6" t="n">
        <f aca="false">ROUND(SUM(H30:H30),2)</f>
        <v>0</v>
      </c>
    </row>
    <row r="30" customFormat="false" ht="15" hidden="false" customHeight="false" outlineLevel="0" collapsed="false">
      <c r="A30" s="7" t="s">
        <v>80</v>
      </c>
      <c r="B30" s="8" t="s">
        <v>81</v>
      </c>
      <c r="C30" s="9" t="s">
        <v>82</v>
      </c>
      <c r="D30" s="8" t="s">
        <v>31</v>
      </c>
      <c r="E30" s="8" t="s">
        <v>15</v>
      </c>
      <c r="F30" s="10" t="n">
        <v>115.2</v>
      </c>
      <c r="G30" s="10"/>
      <c r="H30" s="11" t="n">
        <f aca="false">ROUND(ROUND(F30,2)*ROUND(G30,2),2)</f>
        <v>0</v>
      </c>
    </row>
    <row r="31" customFormat="false" ht="20" hidden="false" customHeight="true" outlineLevel="0" collapsed="false">
      <c r="A31" s="5" t="s">
        <v>83</v>
      </c>
      <c r="B31" s="5" t="s">
        <v>84</v>
      </c>
      <c r="C31" s="5"/>
      <c r="D31" s="5"/>
      <c r="E31" s="5"/>
      <c r="F31" s="5"/>
      <c r="G31" s="5"/>
      <c r="H31" s="6" t="n">
        <f aca="false">ROUND(H32+H35+H46+H52+H54+H58,2)</f>
        <v>0</v>
      </c>
    </row>
    <row r="32" customFormat="false" ht="20" hidden="false" customHeight="true" outlineLevel="0" collapsed="false">
      <c r="A32" s="5" t="s">
        <v>85</v>
      </c>
      <c r="B32" s="5" t="s">
        <v>27</v>
      </c>
      <c r="C32" s="5"/>
      <c r="D32" s="5"/>
      <c r="E32" s="5"/>
      <c r="F32" s="5"/>
      <c r="G32" s="5"/>
      <c r="H32" s="6" t="n">
        <f aca="false">ROUND(SUM(H33:H34),2)</f>
        <v>0</v>
      </c>
    </row>
    <row r="33" customFormat="false" ht="21.6" hidden="false" customHeight="false" outlineLevel="0" collapsed="false">
      <c r="A33" s="7" t="s">
        <v>86</v>
      </c>
      <c r="B33" s="8" t="s">
        <v>87</v>
      </c>
      <c r="C33" s="9" t="s">
        <v>88</v>
      </c>
      <c r="D33" s="8" t="s">
        <v>31</v>
      </c>
      <c r="E33" s="8" t="s">
        <v>15</v>
      </c>
      <c r="F33" s="10" t="n">
        <v>180.96</v>
      </c>
      <c r="G33" s="10"/>
      <c r="H33" s="11" t="n">
        <f aca="false">ROUND(ROUND(F33,2)*ROUND(G33,2),2)</f>
        <v>0</v>
      </c>
    </row>
    <row r="34" customFormat="false" ht="15" hidden="false" customHeight="false" outlineLevel="0" collapsed="false">
      <c r="A34" s="7" t="s">
        <v>89</v>
      </c>
      <c r="B34" s="8" t="s">
        <v>90</v>
      </c>
      <c r="C34" s="9" t="s">
        <v>91</v>
      </c>
      <c r="D34" s="8" t="s">
        <v>14</v>
      </c>
      <c r="E34" s="8" t="s">
        <v>15</v>
      </c>
      <c r="F34" s="10" t="n">
        <v>24</v>
      </c>
      <c r="G34" s="10"/>
      <c r="H34" s="11" t="n">
        <f aca="false">ROUND(ROUND(F34,2)*ROUND(G34,2),2)</f>
        <v>0</v>
      </c>
    </row>
    <row r="35" customFormat="false" ht="20" hidden="false" customHeight="true" outlineLevel="0" collapsed="false">
      <c r="A35" s="5" t="s">
        <v>92</v>
      </c>
      <c r="B35" s="5" t="s">
        <v>34</v>
      </c>
      <c r="C35" s="5"/>
      <c r="D35" s="5"/>
      <c r="E35" s="5"/>
      <c r="F35" s="5"/>
      <c r="G35" s="5"/>
      <c r="H35" s="6" t="n">
        <f aca="false">ROUND(H36+H41,2)</f>
        <v>0</v>
      </c>
    </row>
    <row r="36" customFormat="false" ht="20" hidden="false" customHeight="true" outlineLevel="0" collapsed="false">
      <c r="A36" s="5" t="s">
        <v>93</v>
      </c>
      <c r="B36" s="5" t="s">
        <v>36</v>
      </c>
      <c r="C36" s="5"/>
      <c r="D36" s="5"/>
      <c r="E36" s="5"/>
      <c r="F36" s="5"/>
      <c r="G36" s="5"/>
      <c r="H36" s="6" t="n">
        <f aca="false">ROUND(SUM(H37:H40),2)</f>
        <v>0</v>
      </c>
    </row>
    <row r="37" customFormat="false" ht="15" hidden="false" customHeight="false" outlineLevel="0" collapsed="false">
      <c r="A37" s="7" t="s">
        <v>94</v>
      </c>
      <c r="B37" s="8" t="s">
        <v>95</v>
      </c>
      <c r="C37" s="9" t="s">
        <v>96</v>
      </c>
      <c r="D37" s="8" t="s">
        <v>14</v>
      </c>
      <c r="E37" s="8" t="s">
        <v>15</v>
      </c>
      <c r="F37" s="10" t="n">
        <v>434.01</v>
      </c>
      <c r="G37" s="10"/>
      <c r="H37" s="11" t="n">
        <f aca="false">ROUND(ROUND(F37,2)*ROUND(G37,2),2)</f>
        <v>0</v>
      </c>
    </row>
    <row r="38" customFormat="false" ht="15" hidden="false" customHeight="false" outlineLevel="0" collapsed="false">
      <c r="A38" s="7" t="s">
        <v>97</v>
      </c>
      <c r="B38" s="8" t="s">
        <v>98</v>
      </c>
      <c r="C38" s="9" t="s">
        <v>99</v>
      </c>
      <c r="D38" s="8" t="s">
        <v>31</v>
      </c>
      <c r="E38" s="8" t="s">
        <v>15</v>
      </c>
      <c r="F38" s="10" t="n">
        <v>434.01</v>
      </c>
      <c r="G38" s="10"/>
      <c r="H38" s="11" t="n">
        <f aca="false">ROUND(ROUND(F38,2)*ROUND(G38,2),2)</f>
        <v>0</v>
      </c>
    </row>
    <row r="39" customFormat="false" ht="28.35" hidden="false" customHeight="false" outlineLevel="0" collapsed="false">
      <c r="A39" s="7" t="s">
        <v>100</v>
      </c>
      <c r="B39" s="8" t="s">
        <v>101</v>
      </c>
      <c r="C39" s="9" t="s">
        <v>102</v>
      </c>
      <c r="D39" s="8" t="s">
        <v>14</v>
      </c>
      <c r="E39" s="8" t="s">
        <v>15</v>
      </c>
      <c r="F39" s="10" t="n">
        <v>434.01</v>
      </c>
      <c r="G39" s="10"/>
      <c r="H39" s="11" t="n">
        <f aca="false">ROUND(ROUND(F39,2)*ROUND(G39,2),2)</f>
        <v>0</v>
      </c>
    </row>
    <row r="40" customFormat="false" ht="15" hidden="false" customHeight="false" outlineLevel="0" collapsed="false">
      <c r="A40" s="7" t="s">
        <v>103</v>
      </c>
      <c r="B40" s="8" t="s">
        <v>104</v>
      </c>
      <c r="C40" s="9" t="s">
        <v>105</v>
      </c>
      <c r="D40" s="8" t="s">
        <v>14</v>
      </c>
      <c r="E40" s="8" t="s">
        <v>106</v>
      </c>
      <c r="F40" s="10" t="n">
        <v>27.9</v>
      </c>
      <c r="G40" s="10"/>
      <c r="H40" s="11" t="n">
        <f aca="false">ROUND(ROUND(F40,2)*ROUND(G40,2),2)</f>
        <v>0</v>
      </c>
    </row>
    <row r="41" customFormat="false" ht="20" hidden="false" customHeight="true" outlineLevel="0" collapsed="false">
      <c r="A41" s="5" t="s">
        <v>107</v>
      </c>
      <c r="B41" s="5" t="s">
        <v>48</v>
      </c>
      <c r="C41" s="5"/>
      <c r="D41" s="5"/>
      <c r="E41" s="5"/>
      <c r="F41" s="5"/>
      <c r="G41" s="5"/>
      <c r="H41" s="6" t="n">
        <f aca="false">ROUND(SUM(H42:H45),2)</f>
        <v>0</v>
      </c>
    </row>
    <row r="42" customFormat="false" ht="28.35" hidden="false" customHeight="false" outlineLevel="0" collapsed="false">
      <c r="A42" s="7" t="s">
        <v>108</v>
      </c>
      <c r="B42" s="8" t="s">
        <v>109</v>
      </c>
      <c r="C42" s="9" t="s">
        <v>110</v>
      </c>
      <c r="D42" s="8" t="s">
        <v>31</v>
      </c>
      <c r="E42" s="8" t="s">
        <v>15</v>
      </c>
      <c r="F42" s="10" t="n">
        <v>1224.79</v>
      </c>
      <c r="G42" s="10"/>
      <c r="H42" s="11" t="n">
        <f aca="false">ROUND(ROUND(F42,2)*ROUND(G42,2),2)</f>
        <v>0</v>
      </c>
    </row>
    <row r="43" customFormat="false" ht="15" hidden="false" customHeight="false" outlineLevel="0" collapsed="false">
      <c r="A43" s="7" t="s">
        <v>111</v>
      </c>
      <c r="B43" s="8" t="s">
        <v>98</v>
      </c>
      <c r="C43" s="9" t="s">
        <v>99</v>
      </c>
      <c r="D43" s="8" t="s">
        <v>31</v>
      </c>
      <c r="E43" s="8" t="s">
        <v>15</v>
      </c>
      <c r="F43" s="10" t="n">
        <v>428.19</v>
      </c>
      <c r="G43" s="10"/>
      <c r="H43" s="11" t="n">
        <f aca="false">ROUND(ROUND(F43,2)*ROUND(G43,2),2)</f>
        <v>0</v>
      </c>
    </row>
    <row r="44" customFormat="false" ht="28.35" hidden="false" customHeight="false" outlineLevel="0" collapsed="false">
      <c r="A44" s="7" t="s">
        <v>112</v>
      </c>
      <c r="B44" s="8" t="s">
        <v>113</v>
      </c>
      <c r="C44" s="9" t="s">
        <v>114</v>
      </c>
      <c r="D44" s="8" t="s">
        <v>31</v>
      </c>
      <c r="E44" s="8" t="s">
        <v>15</v>
      </c>
      <c r="F44" s="10" t="n">
        <v>1224.79</v>
      </c>
      <c r="G44" s="10"/>
      <c r="H44" s="11" t="n">
        <f aca="false">ROUND(ROUND(F44,2)*ROUND(G44,2),2)</f>
        <v>0</v>
      </c>
    </row>
    <row r="45" customFormat="false" ht="15" hidden="false" customHeight="false" outlineLevel="0" collapsed="false">
      <c r="A45" s="7" t="s">
        <v>115</v>
      </c>
      <c r="B45" s="8" t="s">
        <v>116</v>
      </c>
      <c r="C45" s="9" t="s">
        <v>117</v>
      </c>
      <c r="D45" s="8" t="s">
        <v>31</v>
      </c>
      <c r="E45" s="8" t="s">
        <v>15</v>
      </c>
      <c r="F45" s="10" t="n">
        <v>309.33</v>
      </c>
      <c r="G45" s="10"/>
      <c r="H45" s="11" t="n">
        <f aca="false">ROUND(ROUND(F45,2)*ROUND(G45,2),2)</f>
        <v>0</v>
      </c>
    </row>
    <row r="46" customFormat="false" ht="20" hidden="false" customHeight="true" outlineLevel="0" collapsed="false">
      <c r="A46" s="5" t="s">
        <v>118</v>
      </c>
      <c r="B46" s="5" t="s">
        <v>57</v>
      </c>
      <c r="C46" s="5"/>
      <c r="D46" s="5"/>
      <c r="E46" s="5"/>
      <c r="F46" s="5"/>
      <c r="G46" s="5"/>
      <c r="H46" s="6" t="n">
        <f aca="false">ROUND(SUM(H47:H51),2)</f>
        <v>0</v>
      </c>
    </row>
    <row r="47" customFormat="false" ht="15" hidden="false" customHeight="false" outlineLevel="0" collapsed="false">
      <c r="A47" s="7" t="s">
        <v>119</v>
      </c>
      <c r="B47" s="8" t="s">
        <v>120</v>
      </c>
      <c r="C47" s="9" t="s">
        <v>121</v>
      </c>
      <c r="D47" s="8" t="s">
        <v>14</v>
      </c>
      <c r="E47" s="8" t="s">
        <v>15</v>
      </c>
      <c r="F47" s="10" t="n">
        <v>54.4</v>
      </c>
      <c r="G47" s="10"/>
      <c r="H47" s="11" t="n">
        <f aca="false">ROUND(ROUND(F47,2)*ROUND(G47,2),2)</f>
        <v>0</v>
      </c>
    </row>
    <row r="48" customFormat="false" ht="15" hidden="false" customHeight="false" outlineLevel="0" collapsed="false">
      <c r="A48" s="7" t="s">
        <v>122</v>
      </c>
      <c r="B48" s="8" t="s">
        <v>123</v>
      </c>
      <c r="C48" s="9" t="s">
        <v>124</v>
      </c>
      <c r="D48" s="8" t="s">
        <v>14</v>
      </c>
      <c r="E48" s="8" t="s">
        <v>125</v>
      </c>
      <c r="F48" s="10" t="n">
        <v>43</v>
      </c>
      <c r="G48" s="10"/>
      <c r="H48" s="11" t="n">
        <f aca="false">ROUND(ROUND(F48,2)*ROUND(G48,2),2)</f>
        <v>0</v>
      </c>
    </row>
    <row r="49" customFormat="false" ht="15" hidden="false" customHeight="false" outlineLevel="0" collapsed="false">
      <c r="A49" s="7" t="s">
        <v>126</v>
      </c>
      <c r="B49" s="8" t="s">
        <v>127</v>
      </c>
      <c r="C49" s="9" t="s">
        <v>128</v>
      </c>
      <c r="D49" s="8" t="s">
        <v>129</v>
      </c>
      <c r="E49" s="8" t="s">
        <v>43</v>
      </c>
      <c r="F49" s="10" t="n">
        <v>28</v>
      </c>
      <c r="G49" s="10"/>
      <c r="H49" s="11" t="n">
        <f aca="false">ROUND(ROUND(F49,2)*ROUND(G49,2),2)</f>
        <v>0</v>
      </c>
    </row>
    <row r="50" customFormat="false" ht="28.35" hidden="false" customHeight="false" outlineLevel="0" collapsed="false">
      <c r="A50" s="7" t="s">
        <v>130</v>
      </c>
      <c r="B50" s="8" t="s">
        <v>131</v>
      </c>
      <c r="C50" s="9" t="s">
        <v>132</v>
      </c>
      <c r="D50" s="8" t="s">
        <v>31</v>
      </c>
      <c r="E50" s="8" t="s">
        <v>15</v>
      </c>
      <c r="F50" s="10" t="n">
        <v>14.7</v>
      </c>
      <c r="G50" s="10"/>
      <c r="H50" s="11" t="n">
        <f aca="false">ROUND(ROUND(F50,2)*ROUND(G50,2),2)</f>
        <v>0</v>
      </c>
    </row>
    <row r="51" customFormat="false" ht="21.6" hidden="false" customHeight="false" outlineLevel="0" collapsed="false">
      <c r="A51" s="7" t="s">
        <v>133</v>
      </c>
      <c r="B51" s="8" t="s">
        <v>134</v>
      </c>
      <c r="C51" s="9" t="s">
        <v>135</v>
      </c>
      <c r="D51" s="8" t="s">
        <v>31</v>
      </c>
      <c r="E51" s="8" t="s">
        <v>15</v>
      </c>
      <c r="F51" s="10" t="n">
        <v>105.84</v>
      </c>
      <c r="G51" s="10"/>
      <c r="H51" s="11" t="n">
        <f aca="false">ROUND(ROUND(F51,2)*ROUND(G51,2),2)</f>
        <v>0</v>
      </c>
    </row>
    <row r="52" customFormat="false" ht="20" hidden="false" customHeight="true" outlineLevel="0" collapsed="false">
      <c r="A52" s="5" t="s">
        <v>136</v>
      </c>
      <c r="B52" s="5" t="s">
        <v>137</v>
      </c>
      <c r="C52" s="5"/>
      <c r="D52" s="5"/>
      <c r="E52" s="5"/>
      <c r="F52" s="5"/>
      <c r="G52" s="5"/>
      <c r="H52" s="6" t="n">
        <f aca="false">ROUND(SUM(H53:H53),2)</f>
        <v>0</v>
      </c>
    </row>
    <row r="53" customFormat="false" ht="15" hidden="false" customHeight="false" outlineLevel="0" collapsed="false">
      <c r="A53" s="7" t="s">
        <v>138</v>
      </c>
      <c r="B53" s="8" t="s">
        <v>139</v>
      </c>
      <c r="C53" s="9" t="s">
        <v>140</v>
      </c>
      <c r="D53" s="8" t="s">
        <v>14</v>
      </c>
      <c r="E53" s="8" t="s">
        <v>15</v>
      </c>
      <c r="F53" s="10" t="n">
        <v>436.91</v>
      </c>
      <c r="G53" s="10"/>
      <c r="H53" s="11" t="n">
        <f aca="false">ROUND(ROUND(F53,2)*ROUND(G53,2),2)</f>
        <v>0</v>
      </c>
    </row>
    <row r="54" customFormat="false" ht="20" hidden="false" customHeight="true" outlineLevel="0" collapsed="false">
      <c r="A54" s="5" t="s">
        <v>141</v>
      </c>
      <c r="B54" s="5" t="s">
        <v>72</v>
      </c>
      <c r="C54" s="5"/>
      <c r="D54" s="5"/>
      <c r="E54" s="5"/>
      <c r="F54" s="5"/>
      <c r="G54" s="5"/>
      <c r="H54" s="6" t="n">
        <f aca="false">ROUND(SUM(H55:H57),2)</f>
        <v>0</v>
      </c>
    </row>
    <row r="55" customFormat="false" ht="21.6" hidden="false" customHeight="false" outlineLevel="0" collapsed="false">
      <c r="A55" s="7" t="s">
        <v>142</v>
      </c>
      <c r="B55" s="8" t="s">
        <v>143</v>
      </c>
      <c r="C55" s="9" t="s">
        <v>144</v>
      </c>
      <c r="D55" s="8" t="s">
        <v>31</v>
      </c>
      <c r="E55" s="8" t="s">
        <v>15</v>
      </c>
      <c r="F55" s="10" t="n">
        <v>201.83</v>
      </c>
      <c r="G55" s="10"/>
      <c r="H55" s="11" t="n">
        <f aca="false">ROUND(ROUND(F55,2)*ROUND(G55,2),2)</f>
        <v>0</v>
      </c>
    </row>
    <row r="56" customFormat="false" ht="15" hidden="false" customHeight="false" outlineLevel="0" collapsed="false">
      <c r="A56" s="7" t="s">
        <v>145</v>
      </c>
      <c r="B56" s="8" t="s">
        <v>146</v>
      </c>
      <c r="C56" s="9" t="s">
        <v>147</v>
      </c>
      <c r="D56" s="8" t="s">
        <v>14</v>
      </c>
      <c r="E56" s="8" t="s">
        <v>15</v>
      </c>
      <c r="F56" s="10" t="n">
        <v>48.22</v>
      </c>
      <c r="G56" s="10"/>
      <c r="H56" s="11" t="n">
        <f aca="false">ROUND(ROUND(F56,2)*ROUND(G56,2),2)</f>
        <v>0</v>
      </c>
    </row>
    <row r="57" customFormat="false" ht="21.6" hidden="false" customHeight="false" outlineLevel="0" collapsed="false">
      <c r="A57" s="7" t="s">
        <v>148</v>
      </c>
      <c r="B57" s="8" t="s">
        <v>149</v>
      </c>
      <c r="C57" s="9" t="s">
        <v>150</v>
      </c>
      <c r="D57" s="8" t="s">
        <v>31</v>
      </c>
      <c r="E57" s="8" t="s">
        <v>43</v>
      </c>
      <c r="F57" s="10" t="n">
        <v>72</v>
      </c>
      <c r="G57" s="10"/>
      <c r="H57" s="11" t="n">
        <f aca="false">ROUND(ROUND(F57,2)*ROUND(G57,2),2)</f>
        <v>0</v>
      </c>
    </row>
    <row r="58" customFormat="false" ht="20" hidden="false" customHeight="true" outlineLevel="0" collapsed="false">
      <c r="A58" s="5" t="s">
        <v>151</v>
      </c>
      <c r="B58" s="5" t="s">
        <v>67</v>
      </c>
      <c r="C58" s="5"/>
      <c r="D58" s="5"/>
      <c r="E58" s="5"/>
      <c r="F58" s="5"/>
      <c r="G58" s="5"/>
      <c r="H58" s="6" t="n">
        <f aca="false">ROUND(SUM(H59:H77),2)</f>
        <v>0</v>
      </c>
    </row>
    <row r="59" customFormat="false" ht="28.35" hidden="false" customHeight="false" outlineLevel="0" collapsed="false">
      <c r="A59" s="7" t="s">
        <v>152</v>
      </c>
      <c r="B59" s="8" t="s">
        <v>153</v>
      </c>
      <c r="C59" s="9" t="s">
        <v>154</v>
      </c>
      <c r="D59" s="8" t="s">
        <v>31</v>
      </c>
      <c r="E59" s="8" t="s">
        <v>43</v>
      </c>
      <c r="F59" s="10" t="n">
        <v>35</v>
      </c>
      <c r="G59" s="10"/>
      <c r="H59" s="11" t="n">
        <f aca="false">ROUND(ROUND(F59,2)*ROUND(G59,2),2)</f>
        <v>0</v>
      </c>
    </row>
    <row r="60" customFormat="false" ht="15" hidden="false" customHeight="false" outlineLevel="0" collapsed="false">
      <c r="A60" s="7" t="s">
        <v>155</v>
      </c>
      <c r="B60" s="8" t="s">
        <v>156</v>
      </c>
      <c r="C60" s="9" t="s">
        <v>157</v>
      </c>
      <c r="D60" s="8" t="s">
        <v>31</v>
      </c>
      <c r="E60" s="8" t="s">
        <v>43</v>
      </c>
      <c r="F60" s="10" t="n">
        <v>22</v>
      </c>
      <c r="G60" s="10"/>
      <c r="H60" s="11" t="n">
        <f aca="false">ROUND(ROUND(F60,2)*ROUND(G60,2),2)</f>
        <v>0</v>
      </c>
    </row>
    <row r="61" customFormat="false" ht="15" hidden="false" customHeight="false" outlineLevel="0" collapsed="false">
      <c r="A61" s="7" t="s">
        <v>158</v>
      </c>
      <c r="B61" s="8" t="s">
        <v>159</v>
      </c>
      <c r="C61" s="9" t="s">
        <v>160</v>
      </c>
      <c r="D61" s="8"/>
      <c r="E61" s="8" t="s">
        <v>43</v>
      </c>
      <c r="F61" s="10" t="n">
        <v>22</v>
      </c>
      <c r="G61" s="10"/>
      <c r="H61" s="11" t="n">
        <f aca="false">ROUND(ROUND(F61,2)*ROUND(G61,2),2)</f>
        <v>0</v>
      </c>
    </row>
    <row r="62" customFormat="false" ht="15" hidden="false" customHeight="false" outlineLevel="0" collapsed="false">
      <c r="A62" s="7" t="s">
        <v>161</v>
      </c>
      <c r="B62" s="8" t="s">
        <v>162</v>
      </c>
      <c r="C62" s="9" t="s">
        <v>163</v>
      </c>
      <c r="D62" s="8" t="s">
        <v>14</v>
      </c>
      <c r="E62" s="8" t="s">
        <v>43</v>
      </c>
      <c r="F62" s="10" t="n">
        <v>35</v>
      </c>
      <c r="G62" s="10"/>
      <c r="H62" s="11" t="n">
        <f aca="false">ROUND(ROUND(F62,2)*ROUND(G62,2),2)</f>
        <v>0</v>
      </c>
    </row>
    <row r="63" customFormat="false" ht="15" hidden="false" customHeight="false" outlineLevel="0" collapsed="false">
      <c r="A63" s="7" t="s">
        <v>164</v>
      </c>
      <c r="B63" s="8" t="s">
        <v>165</v>
      </c>
      <c r="C63" s="9" t="s">
        <v>166</v>
      </c>
      <c r="D63" s="8" t="s">
        <v>129</v>
      </c>
      <c r="E63" s="8" t="s">
        <v>125</v>
      </c>
      <c r="F63" s="10" t="n">
        <v>16</v>
      </c>
      <c r="G63" s="10"/>
      <c r="H63" s="11" t="n">
        <f aca="false">ROUND(ROUND(F63,2)*ROUND(G63,2),2)</f>
        <v>0</v>
      </c>
    </row>
    <row r="64" customFormat="false" ht="15" hidden="false" customHeight="false" outlineLevel="0" collapsed="false">
      <c r="A64" s="7" t="s">
        <v>167</v>
      </c>
      <c r="B64" s="8" t="s">
        <v>168</v>
      </c>
      <c r="C64" s="9" t="s">
        <v>169</v>
      </c>
      <c r="D64" s="8" t="s">
        <v>129</v>
      </c>
      <c r="E64" s="8" t="s">
        <v>125</v>
      </c>
      <c r="F64" s="10" t="n">
        <v>16</v>
      </c>
      <c r="G64" s="10"/>
      <c r="H64" s="11" t="n">
        <f aca="false">ROUND(ROUND(F64,2)*ROUND(G64,2),2)</f>
        <v>0</v>
      </c>
    </row>
    <row r="65" customFormat="false" ht="15" hidden="false" customHeight="false" outlineLevel="0" collapsed="false">
      <c r="A65" s="7" t="s">
        <v>170</v>
      </c>
      <c r="B65" s="8" t="s">
        <v>171</v>
      </c>
      <c r="C65" s="9" t="s">
        <v>172</v>
      </c>
      <c r="D65" s="8" t="s">
        <v>14</v>
      </c>
      <c r="E65" s="8" t="s">
        <v>43</v>
      </c>
      <c r="F65" s="10" t="n">
        <v>80</v>
      </c>
      <c r="G65" s="10"/>
      <c r="H65" s="11" t="n">
        <f aca="false">ROUND(ROUND(F65,2)*ROUND(G65,2),2)</f>
        <v>0</v>
      </c>
    </row>
    <row r="66" customFormat="false" ht="15" hidden="false" customHeight="false" outlineLevel="0" collapsed="false">
      <c r="A66" s="7" t="s">
        <v>173</v>
      </c>
      <c r="B66" s="8" t="s">
        <v>174</v>
      </c>
      <c r="C66" s="9" t="s">
        <v>175</v>
      </c>
      <c r="D66" s="8" t="s">
        <v>14</v>
      </c>
      <c r="E66" s="8" t="s">
        <v>43</v>
      </c>
      <c r="F66" s="10" t="n">
        <v>46</v>
      </c>
      <c r="G66" s="10"/>
      <c r="H66" s="11" t="n">
        <f aca="false">ROUND(ROUND(F66,2)*ROUND(G66,2),2)</f>
        <v>0</v>
      </c>
    </row>
    <row r="67" customFormat="false" ht="15" hidden="false" customHeight="false" outlineLevel="0" collapsed="false">
      <c r="A67" s="7" t="s">
        <v>176</v>
      </c>
      <c r="B67" s="8" t="s">
        <v>177</v>
      </c>
      <c r="C67" s="9" t="s">
        <v>178</v>
      </c>
      <c r="D67" s="8" t="s">
        <v>14</v>
      </c>
      <c r="E67" s="8" t="s">
        <v>15</v>
      </c>
      <c r="F67" s="10" t="n">
        <v>79.51</v>
      </c>
      <c r="G67" s="10"/>
      <c r="H67" s="11" t="n">
        <f aca="false">ROUND(ROUND(F67,2)*ROUND(G67,2),2)</f>
        <v>0</v>
      </c>
    </row>
    <row r="68" customFormat="false" ht="15" hidden="false" customHeight="false" outlineLevel="0" collapsed="false">
      <c r="A68" s="7" t="s">
        <v>179</v>
      </c>
      <c r="B68" s="8" t="s">
        <v>180</v>
      </c>
      <c r="C68" s="9" t="s">
        <v>181</v>
      </c>
      <c r="D68" s="8" t="s">
        <v>14</v>
      </c>
      <c r="E68" s="8" t="s">
        <v>43</v>
      </c>
      <c r="F68" s="10" t="n">
        <v>35</v>
      </c>
      <c r="G68" s="10"/>
      <c r="H68" s="11" t="n">
        <f aca="false">ROUND(ROUND(F68,2)*ROUND(G68,2),2)</f>
        <v>0</v>
      </c>
    </row>
    <row r="69" customFormat="false" ht="15" hidden="false" customHeight="false" outlineLevel="0" collapsed="false">
      <c r="A69" s="7" t="s">
        <v>182</v>
      </c>
      <c r="B69" s="8" t="s">
        <v>183</v>
      </c>
      <c r="C69" s="9" t="s">
        <v>184</v>
      </c>
      <c r="D69" s="8"/>
      <c r="E69" s="8" t="s">
        <v>43</v>
      </c>
      <c r="F69" s="10" t="n">
        <v>64</v>
      </c>
      <c r="G69" s="10"/>
      <c r="H69" s="11" t="n">
        <f aca="false">ROUND(ROUND(F69,2)*ROUND(G69,2),2)</f>
        <v>0</v>
      </c>
    </row>
    <row r="70" customFormat="false" ht="15" hidden="false" customHeight="false" outlineLevel="0" collapsed="false">
      <c r="A70" s="7" t="s">
        <v>185</v>
      </c>
      <c r="B70" s="8" t="s">
        <v>186</v>
      </c>
      <c r="C70" s="9" t="s">
        <v>187</v>
      </c>
      <c r="D70" s="8" t="s">
        <v>31</v>
      </c>
      <c r="E70" s="8" t="s">
        <v>43</v>
      </c>
      <c r="F70" s="10" t="n">
        <v>64</v>
      </c>
      <c r="G70" s="10"/>
      <c r="H70" s="11" t="n">
        <f aca="false">ROUND(ROUND(F70,2)*ROUND(G70,2),2)</f>
        <v>0</v>
      </c>
    </row>
    <row r="71" customFormat="false" ht="15" hidden="false" customHeight="false" outlineLevel="0" collapsed="false">
      <c r="A71" s="7" t="s">
        <v>188</v>
      </c>
      <c r="B71" s="8" t="s">
        <v>189</v>
      </c>
      <c r="C71" s="9" t="s">
        <v>190</v>
      </c>
      <c r="D71" s="8" t="s">
        <v>31</v>
      </c>
      <c r="E71" s="8" t="s">
        <v>43</v>
      </c>
      <c r="F71" s="10" t="n">
        <v>64</v>
      </c>
      <c r="G71" s="10"/>
      <c r="H71" s="11" t="n">
        <f aca="false">ROUND(ROUND(F71,2)*ROUND(G71,2),2)</f>
        <v>0</v>
      </c>
    </row>
    <row r="72" customFormat="false" ht="15" hidden="false" customHeight="false" outlineLevel="0" collapsed="false">
      <c r="A72" s="7" t="s">
        <v>191</v>
      </c>
      <c r="B72" s="8" t="s">
        <v>192</v>
      </c>
      <c r="C72" s="9" t="s">
        <v>193</v>
      </c>
      <c r="D72" s="8" t="s">
        <v>14</v>
      </c>
      <c r="E72" s="8" t="s">
        <v>43</v>
      </c>
      <c r="F72" s="10" t="n">
        <v>16</v>
      </c>
      <c r="G72" s="10"/>
      <c r="H72" s="11" t="n">
        <f aca="false">ROUND(ROUND(F72,2)*ROUND(G72,2),2)</f>
        <v>0</v>
      </c>
    </row>
    <row r="73" customFormat="false" ht="28.35" hidden="false" customHeight="false" outlineLevel="0" collapsed="false">
      <c r="A73" s="7" t="s">
        <v>194</v>
      </c>
      <c r="B73" s="8" t="s">
        <v>195</v>
      </c>
      <c r="C73" s="9" t="s">
        <v>196</v>
      </c>
      <c r="D73" s="8" t="s">
        <v>31</v>
      </c>
      <c r="E73" s="8" t="s">
        <v>43</v>
      </c>
      <c r="F73" s="10" t="n">
        <v>11</v>
      </c>
      <c r="G73" s="10"/>
      <c r="H73" s="11" t="n">
        <f aca="false">ROUND(ROUND(F73,2)*ROUND(G73,2),2)</f>
        <v>0</v>
      </c>
    </row>
    <row r="74" customFormat="false" ht="15" hidden="false" customHeight="false" outlineLevel="0" collapsed="false">
      <c r="A74" s="7" t="s">
        <v>197</v>
      </c>
      <c r="B74" s="8" t="s">
        <v>198</v>
      </c>
      <c r="C74" s="9" t="s">
        <v>199</v>
      </c>
      <c r="D74" s="8" t="s">
        <v>14</v>
      </c>
      <c r="E74" s="8" t="s">
        <v>43</v>
      </c>
      <c r="F74" s="10" t="n">
        <v>16</v>
      </c>
      <c r="G74" s="10"/>
      <c r="H74" s="11" t="n">
        <f aca="false">ROUND(ROUND(F74,2)*ROUND(G74,2),2)</f>
        <v>0</v>
      </c>
    </row>
    <row r="75" customFormat="false" ht="15" hidden="false" customHeight="false" outlineLevel="0" collapsed="false">
      <c r="A75" s="7" t="s">
        <v>200</v>
      </c>
      <c r="B75" s="8" t="s">
        <v>198</v>
      </c>
      <c r="C75" s="9" t="s">
        <v>201</v>
      </c>
      <c r="D75" s="8" t="s">
        <v>14</v>
      </c>
      <c r="E75" s="8" t="s">
        <v>43</v>
      </c>
      <c r="F75" s="10" t="n">
        <v>18</v>
      </c>
      <c r="G75" s="10"/>
      <c r="H75" s="11" t="n">
        <f aca="false">ROUND(ROUND(F75,2)*ROUND(G75,2),2)</f>
        <v>0</v>
      </c>
    </row>
    <row r="76" customFormat="false" ht="15" hidden="false" customHeight="false" outlineLevel="0" collapsed="false">
      <c r="A76" s="7" t="s">
        <v>202</v>
      </c>
      <c r="B76" s="8" t="s">
        <v>203</v>
      </c>
      <c r="C76" s="9" t="s">
        <v>204</v>
      </c>
      <c r="D76" s="8" t="s">
        <v>14</v>
      </c>
      <c r="E76" s="8" t="s">
        <v>43</v>
      </c>
      <c r="F76" s="10" t="n">
        <v>18</v>
      </c>
      <c r="G76" s="10"/>
      <c r="H76" s="11" t="n">
        <f aca="false">ROUND(ROUND(F76,2)*ROUND(G76,2),2)</f>
        <v>0</v>
      </c>
    </row>
    <row r="77" customFormat="false" ht="15" hidden="false" customHeight="false" outlineLevel="0" collapsed="false">
      <c r="A77" s="7" t="s">
        <v>205</v>
      </c>
      <c r="B77" s="8" t="s">
        <v>206</v>
      </c>
      <c r="C77" s="9" t="s">
        <v>207</v>
      </c>
      <c r="D77" s="8" t="s">
        <v>14</v>
      </c>
      <c r="E77" s="8" t="s">
        <v>43</v>
      </c>
      <c r="F77" s="10" t="n">
        <v>18</v>
      </c>
      <c r="G77" s="10"/>
      <c r="H77" s="11" t="n">
        <f aca="false">ROUND(ROUND(F77,2)*ROUND(G77,2),2)</f>
        <v>0</v>
      </c>
    </row>
    <row r="78" customFormat="false" ht="20" hidden="false" customHeight="true" outlineLevel="0" collapsed="false">
      <c r="A78" s="5" t="s">
        <v>208</v>
      </c>
      <c r="B78" s="5" t="s">
        <v>209</v>
      </c>
      <c r="C78" s="5"/>
      <c r="D78" s="5"/>
      <c r="E78" s="5"/>
      <c r="F78" s="5"/>
      <c r="G78" s="5"/>
      <c r="H78" s="6" t="n">
        <f aca="false">ROUND(SUM(H79:H82),2)</f>
        <v>0</v>
      </c>
    </row>
    <row r="79" customFormat="false" ht="21.6" hidden="false" customHeight="false" outlineLevel="0" collapsed="false">
      <c r="A79" s="7" t="s">
        <v>210</v>
      </c>
      <c r="B79" s="8" t="s">
        <v>211</v>
      </c>
      <c r="C79" s="9" t="s">
        <v>212</v>
      </c>
      <c r="D79" s="8" t="s">
        <v>14</v>
      </c>
      <c r="E79" s="8" t="s">
        <v>106</v>
      </c>
      <c r="F79" s="10" t="n">
        <v>120</v>
      </c>
      <c r="G79" s="10"/>
      <c r="H79" s="11" t="n">
        <f aca="false">ROUND(ROUND(F79,2)*ROUND(G79,2),2)</f>
        <v>0</v>
      </c>
    </row>
    <row r="80" customFormat="false" ht="21.6" hidden="false" customHeight="false" outlineLevel="0" collapsed="false">
      <c r="A80" s="7" t="s">
        <v>213</v>
      </c>
      <c r="B80" s="8" t="s">
        <v>214</v>
      </c>
      <c r="C80" s="9" t="s">
        <v>215</v>
      </c>
      <c r="D80" s="8" t="s">
        <v>14</v>
      </c>
      <c r="E80" s="8" t="s">
        <v>106</v>
      </c>
      <c r="F80" s="10" t="n">
        <v>72</v>
      </c>
      <c r="G80" s="10"/>
      <c r="H80" s="11" t="n">
        <f aca="false">ROUND(ROUND(F80,2)*ROUND(G80,2),2)</f>
        <v>0</v>
      </c>
    </row>
    <row r="81" customFormat="false" ht="15" hidden="false" customHeight="false" outlineLevel="0" collapsed="false">
      <c r="A81" s="7" t="s">
        <v>216</v>
      </c>
      <c r="B81" s="8" t="s">
        <v>217</v>
      </c>
      <c r="C81" s="9" t="s">
        <v>218</v>
      </c>
      <c r="D81" s="8" t="s">
        <v>14</v>
      </c>
      <c r="E81" s="8" t="s">
        <v>106</v>
      </c>
      <c r="F81" s="10" t="n">
        <v>120</v>
      </c>
      <c r="G81" s="10"/>
      <c r="H81" s="11" t="n">
        <f aca="false">ROUND(ROUND(F81,2)*ROUND(G81,2),2)</f>
        <v>0</v>
      </c>
    </row>
    <row r="82" customFormat="false" ht="15" hidden="false" customHeight="false" outlineLevel="0" collapsed="false">
      <c r="A82" s="7" t="s">
        <v>219</v>
      </c>
      <c r="B82" s="8" t="s">
        <v>220</v>
      </c>
      <c r="C82" s="9" t="s">
        <v>221</v>
      </c>
      <c r="D82" s="8" t="s">
        <v>129</v>
      </c>
      <c r="E82" s="8" t="s">
        <v>43</v>
      </c>
      <c r="F82" s="10" t="n">
        <v>28</v>
      </c>
      <c r="G82" s="10"/>
      <c r="H82" s="11" t="n">
        <f aca="false">ROUND(ROUND(F82,2)*ROUND(G82,2),2)</f>
        <v>0</v>
      </c>
    </row>
    <row r="83" customFormat="false" ht="20" hidden="false" customHeight="true" outlineLevel="0" collapsed="false">
      <c r="A83" s="5" t="s">
        <v>222</v>
      </c>
      <c r="B83" s="5" t="s">
        <v>223</v>
      </c>
      <c r="C83" s="5"/>
      <c r="D83" s="5"/>
      <c r="E83" s="5"/>
      <c r="F83" s="5"/>
      <c r="G83" s="5"/>
      <c r="H83" s="6" t="n">
        <f aca="false">ROUND(SUM(H84:H88),2)</f>
        <v>0</v>
      </c>
    </row>
    <row r="84" customFormat="false" ht="15" hidden="false" customHeight="false" outlineLevel="0" collapsed="false">
      <c r="A84" s="7" t="s">
        <v>224</v>
      </c>
      <c r="B84" s="8" t="s">
        <v>225</v>
      </c>
      <c r="C84" s="9" t="s">
        <v>226</v>
      </c>
      <c r="D84" s="8" t="s">
        <v>14</v>
      </c>
      <c r="E84" s="8" t="s">
        <v>106</v>
      </c>
      <c r="F84" s="10" t="n">
        <v>1000</v>
      </c>
      <c r="G84" s="10"/>
      <c r="H84" s="11" t="n">
        <f aca="false">ROUND(ROUND(F84,2)*ROUND(G84,2),2)</f>
        <v>0</v>
      </c>
    </row>
    <row r="85" customFormat="false" ht="21.6" hidden="false" customHeight="false" outlineLevel="0" collapsed="false">
      <c r="A85" s="7" t="s">
        <v>227</v>
      </c>
      <c r="B85" s="8" t="s">
        <v>228</v>
      </c>
      <c r="C85" s="9" t="s">
        <v>229</v>
      </c>
      <c r="D85" s="8" t="s">
        <v>31</v>
      </c>
      <c r="E85" s="8" t="s">
        <v>43</v>
      </c>
      <c r="F85" s="10" t="n">
        <v>31</v>
      </c>
      <c r="G85" s="10"/>
      <c r="H85" s="11" t="n">
        <f aca="false">ROUND(ROUND(F85,2)*ROUND(G85,2),2)</f>
        <v>0</v>
      </c>
    </row>
    <row r="86" customFormat="false" ht="15" hidden="false" customHeight="false" outlineLevel="0" collapsed="false">
      <c r="A86" s="7" t="s">
        <v>230</v>
      </c>
      <c r="B86" s="8" t="s">
        <v>231</v>
      </c>
      <c r="C86" s="9" t="s">
        <v>232</v>
      </c>
      <c r="D86" s="8" t="s">
        <v>14</v>
      </c>
      <c r="E86" s="8" t="s">
        <v>106</v>
      </c>
      <c r="F86" s="10" t="n">
        <v>54</v>
      </c>
      <c r="G86" s="10"/>
      <c r="H86" s="11" t="n">
        <f aca="false">ROUND(ROUND(F86,2)*ROUND(G86,2),2)</f>
        <v>0</v>
      </c>
    </row>
    <row r="87" customFormat="false" ht="21.6" hidden="false" customHeight="false" outlineLevel="0" collapsed="false">
      <c r="A87" s="7" t="s">
        <v>233</v>
      </c>
      <c r="B87" s="8" t="s">
        <v>234</v>
      </c>
      <c r="C87" s="9" t="s">
        <v>235</v>
      </c>
      <c r="D87" s="8" t="s">
        <v>14</v>
      </c>
      <c r="E87" s="8" t="s">
        <v>43</v>
      </c>
      <c r="F87" s="10" t="n">
        <v>124</v>
      </c>
      <c r="G87" s="10"/>
      <c r="H87" s="11" t="n">
        <f aca="false">ROUND(ROUND(F87,2)*ROUND(G87,2),2)</f>
        <v>0</v>
      </c>
    </row>
    <row r="88" customFormat="false" ht="21.6" hidden="false" customHeight="false" outlineLevel="0" collapsed="false">
      <c r="A88" s="7" t="s">
        <v>236</v>
      </c>
      <c r="B88" s="8" t="s">
        <v>237</v>
      </c>
      <c r="C88" s="9" t="s">
        <v>238</v>
      </c>
      <c r="D88" s="8" t="s">
        <v>14</v>
      </c>
      <c r="E88" s="8" t="s">
        <v>125</v>
      </c>
      <c r="F88" s="10" t="n">
        <v>16</v>
      </c>
      <c r="G88" s="10"/>
      <c r="H88" s="11" t="n">
        <f aca="false">ROUND(ROUND(F88,2)*ROUND(G88,2),2)</f>
        <v>0</v>
      </c>
    </row>
    <row r="89" customFormat="false" ht="20" hidden="false" customHeight="true" outlineLevel="0" collapsed="false">
      <c r="A89" s="5" t="s">
        <v>239</v>
      </c>
      <c r="B89" s="5" t="s">
        <v>240</v>
      </c>
      <c r="C89" s="5"/>
      <c r="D89" s="5"/>
      <c r="E89" s="5"/>
      <c r="F89" s="5"/>
      <c r="G89" s="5"/>
      <c r="H89" s="6" t="n">
        <f aca="false">ROUND(SUM(H90:H91),2)</f>
        <v>0</v>
      </c>
    </row>
    <row r="90" customFormat="false" ht="15" hidden="false" customHeight="false" outlineLevel="0" collapsed="false">
      <c r="A90" s="7" t="s">
        <v>241</v>
      </c>
      <c r="B90" s="8" t="s">
        <v>242</v>
      </c>
      <c r="C90" s="9" t="s">
        <v>243</v>
      </c>
      <c r="D90" s="8" t="s">
        <v>14</v>
      </c>
      <c r="E90" s="8" t="s">
        <v>43</v>
      </c>
      <c r="F90" s="10" t="n">
        <v>8</v>
      </c>
      <c r="G90" s="10"/>
      <c r="H90" s="11" t="n">
        <f aca="false">ROUND(ROUND(F90,2)*ROUND(G90,2),2)</f>
        <v>0</v>
      </c>
    </row>
    <row r="91" customFormat="false" ht="15" hidden="false" customHeight="false" outlineLevel="0" collapsed="false">
      <c r="A91" s="7" t="s">
        <v>244</v>
      </c>
      <c r="B91" s="8" t="s">
        <v>245</v>
      </c>
      <c r="C91" s="9" t="s">
        <v>246</v>
      </c>
      <c r="D91" s="8" t="s">
        <v>14</v>
      </c>
      <c r="E91" s="8" t="s">
        <v>106</v>
      </c>
      <c r="F91" s="10" t="n">
        <v>64</v>
      </c>
      <c r="G91" s="10"/>
      <c r="H91" s="11" t="n">
        <f aca="false">ROUND(ROUND(F91,2)*ROUND(G91,2),2)</f>
        <v>0</v>
      </c>
    </row>
    <row r="92" customFormat="false" ht="20" hidden="false" customHeight="true" outlineLevel="0" collapsed="false">
      <c r="A92" s="5" t="s">
        <v>247</v>
      </c>
      <c r="B92" s="5" t="s">
        <v>248</v>
      </c>
      <c r="C92" s="5"/>
      <c r="D92" s="5"/>
      <c r="E92" s="5"/>
      <c r="F92" s="5"/>
      <c r="G92" s="5"/>
      <c r="H92" s="6" t="n">
        <f aca="false">ROUND(SUM(H93:H94),2)</f>
        <v>0</v>
      </c>
    </row>
    <row r="93" customFormat="false" ht="15" hidden="false" customHeight="false" outlineLevel="0" collapsed="false">
      <c r="A93" s="7" t="s">
        <v>249</v>
      </c>
      <c r="B93" s="8" t="s">
        <v>250</v>
      </c>
      <c r="C93" s="9" t="s">
        <v>251</v>
      </c>
      <c r="D93" s="8" t="s">
        <v>14</v>
      </c>
      <c r="E93" s="8" t="s">
        <v>15</v>
      </c>
      <c r="F93" s="10" t="n">
        <v>434.01</v>
      </c>
      <c r="G93" s="10"/>
      <c r="H93" s="11" t="n">
        <f aca="false">ROUND(ROUND(F93,2)*ROUND(G93,2),2)</f>
        <v>0</v>
      </c>
    </row>
    <row r="94" customFormat="false" ht="21.6" hidden="false" customHeight="false" outlineLevel="0" collapsed="false">
      <c r="A94" s="7" t="s">
        <v>252</v>
      </c>
      <c r="B94" s="8" t="s">
        <v>253</v>
      </c>
      <c r="C94" s="9" t="s">
        <v>254</v>
      </c>
      <c r="D94" s="8" t="s">
        <v>14</v>
      </c>
      <c r="E94" s="8" t="s">
        <v>32</v>
      </c>
      <c r="F94" s="10" t="n">
        <v>127.25</v>
      </c>
      <c r="G94" s="10"/>
      <c r="H94" s="11" t="n">
        <f aca="false">ROUND(ROUND(F94,2)*ROUND(G94,2),2)</f>
        <v>0</v>
      </c>
    </row>
    <row r="95" customFormat="false" ht="15" hidden="false" customHeight="true" outlineLevel="0" collapsed="false">
      <c r="A95" s="2"/>
      <c r="B95" s="2"/>
      <c r="C95" s="2"/>
      <c r="D95" s="2"/>
      <c r="E95" s="2"/>
      <c r="F95" s="12" t="s">
        <v>255</v>
      </c>
      <c r="G95" s="12"/>
      <c r="H95" s="6" t="n">
        <f aca="false">H4+H8+H31+H78+H83+H89+H92</f>
        <v>0</v>
      </c>
    </row>
    <row r="96" customFormat="false" ht="15" hidden="false" customHeight="true" outlineLevel="0" collapsed="false">
      <c r="A96" s="2"/>
      <c r="B96" s="2"/>
      <c r="C96" s="2"/>
      <c r="D96" s="2"/>
      <c r="E96" s="2"/>
      <c r="F96" s="12" t="s">
        <v>256</v>
      </c>
      <c r="G96" s="12"/>
      <c r="H96" s="6" t="n">
        <f aca="false">ROUND(H95 * (22.47/100),2)</f>
        <v>0</v>
      </c>
    </row>
    <row r="97" customFormat="false" ht="15" hidden="false" customHeight="true" outlineLevel="0" collapsed="false">
      <c r="A97" s="2"/>
      <c r="B97" s="2"/>
      <c r="C97" s="2"/>
      <c r="D97" s="2"/>
      <c r="E97" s="2"/>
      <c r="F97" s="12" t="s">
        <v>257</v>
      </c>
      <c r="G97" s="12"/>
      <c r="H97" s="6" t="n">
        <f aca="false">H95+H96</f>
        <v>0</v>
      </c>
    </row>
    <row r="1048576" customFormat="false" ht="12.8" hidden="false" customHeight="false" outlineLevel="0" collapsed="false"/>
  </sheetData>
  <mergeCells count="29">
    <mergeCell ref="A1:H1"/>
    <mergeCell ref="B2:G2"/>
    <mergeCell ref="B4:G4"/>
    <mergeCell ref="B8:G8"/>
    <mergeCell ref="B9:G9"/>
    <mergeCell ref="B11:G11"/>
    <mergeCell ref="B12:G12"/>
    <mergeCell ref="B16:G16"/>
    <mergeCell ref="B20:G20"/>
    <mergeCell ref="B22:G22"/>
    <mergeCell ref="B24:G24"/>
    <mergeCell ref="B26:G26"/>
    <mergeCell ref="B29:G29"/>
    <mergeCell ref="B31:G31"/>
    <mergeCell ref="B32:G32"/>
    <mergeCell ref="B35:G35"/>
    <mergeCell ref="B36:G36"/>
    <mergeCell ref="B41:G41"/>
    <mergeCell ref="B46:G46"/>
    <mergeCell ref="B52:G52"/>
    <mergeCell ref="B54:G54"/>
    <mergeCell ref="B58:G58"/>
    <mergeCell ref="B78:G78"/>
    <mergeCell ref="B83:G83"/>
    <mergeCell ref="B89:G89"/>
    <mergeCell ref="B92:G92"/>
    <mergeCell ref="F95:G95"/>
    <mergeCell ref="F96:G96"/>
    <mergeCell ref="F97:G9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2025-12-09T07:32:48Z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